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INFORMES\14-06-2018\"/>
    </mc:Choice>
  </mc:AlternateContent>
  <bookViews>
    <workbookView xWindow="0" yWindow="0" windowWidth="28800" windowHeight="9900"/>
  </bookViews>
  <sheets>
    <sheet name="Informe evaluacion propuestV1" sheetId="23" r:id="rId1"/>
    <sheet name="Hoja1" sheetId="19" r:id="rId2"/>
    <sheet name="Hoja2" sheetId="27" r:id="rId3"/>
  </sheets>
  <definedNames>
    <definedName name="_xlnm.Print_Area" localSheetId="0">'Informe evaluacion propuestV1'!$A$1:$K$35</definedName>
  </definedNames>
  <calcPr calcId="162913"/>
</workbook>
</file>

<file path=xl/calcChain.xml><?xml version="1.0" encoding="utf-8"?>
<calcChain xmlns="http://schemas.openxmlformats.org/spreadsheetml/2006/main">
  <c r="H29" i="23" l="1"/>
  <c r="E26" i="27" l="1"/>
  <c r="E25" i="27"/>
  <c r="E24" i="27"/>
  <c r="E23" i="27"/>
  <c r="E22" i="27"/>
  <c r="E21" i="27"/>
  <c r="E20" i="27"/>
  <c r="E19" i="27"/>
  <c r="E18" i="27"/>
  <c r="E17" i="27"/>
  <c r="E16" i="27"/>
  <c r="E15" i="27"/>
  <c r="E14" i="27"/>
  <c r="E13" i="27"/>
  <c r="E12" i="27"/>
  <c r="E11" i="27"/>
  <c r="E10" i="27"/>
  <c r="E9" i="27"/>
  <c r="E8" i="27"/>
  <c r="E7" i="27"/>
  <c r="E6" i="27"/>
  <c r="E5" i="27"/>
  <c r="E4" i="27"/>
  <c r="E27" i="27" l="1"/>
  <c r="E29" i="27"/>
</calcChain>
</file>

<file path=xl/sharedStrings.xml><?xml version="1.0" encoding="utf-8"?>
<sst xmlns="http://schemas.openxmlformats.org/spreadsheetml/2006/main" count="105" uniqueCount="96">
  <si>
    <t>MACROPROCESO: GESTIÓN ADMINISTRATIVA Y FINANCIERA</t>
  </si>
  <si>
    <t>DE HABILITACIÓN</t>
  </si>
  <si>
    <t xml:space="preserve">CALIFICACIÓN OBTENIDA </t>
  </si>
  <si>
    <t>100 PUNTOS</t>
  </si>
  <si>
    <t xml:space="preserve">Invitación Consecutivo No.: </t>
  </si>
  <si>
    <t>De: (Año)</t>
  </si>
  <si>
    <t xml:space="preserve">CRITERIOS DE EVALUACIÓN </t>
  </si>
  <si>
    <t>CRITERIOS</t>
  </si>
  <si>
    <t>DESCRIPCIÓN</t>
  </si>
  <si>
    <t xml:space="preserve">CALIFICACIÓN A ASIGNAR </t>
  </si>
  <si>
    <t>CUMPLE</t>
  </si>
  <si>
    <t xml:space="preserve">CUMPLE/ RECHAZO </t>
  </si>
  <si>
    <t>MÁXIMO PUNTAJE TOTAL A ASIGNAR</t>
  </si>
  <si>
    <t>(      ) puntos</t>
  </si>
  <si>
    <t>Firma</t>
  </si>
  <si>
    <t>1. Cuando se trate de servicios profesionales que solo puedan encomendarse a determinada persona natural o jurídica en razón a su capacidad, idoneidad y experiencia relacionada con el objeto a contratar.</t>
  </si>
  <si>
    <t>2. Cuando se trate de servicios técnicos y asistenciales, prestados por personas naturales, en actividades materiales no calificadas, siempre y cuando se requieran para el desarrollo de una actividad específica.</t>
  </si>
  <si>
    <t>3. Cuando la contratación sólo pueda celebrarse con una determinada persona por tratarse de titularidad de patentes, derechos de autor u otros derechos exclusivos; obras de arte, servicios de artistas, museos y/o exposiciones.</t>
  </si>
  <si>
    <t>4. Cuando se trate de servicios para el desarrollo de cursos, asesorías, estudios, investigaciones, diseños, entre otros; o cuando por la especialización de los trabajos, la experiencia relacionada y/o la confidencialidad de la información a manejar, se requiera de la participación de expertos destacados en su campo.</t>
  </si>
  <si>
    <t>5. Cuando por subordinación tecnológica existan razones justificadas para la adquisición o arrendamiento de bienes de marca determinada.</t>
  </si>
  <si>
    <t>6. Cuando se requiera la contratación de: servicios de salud y/o de grupos de práctica profesional que cuenten con infraestructura física para prestar servicios de salud y que se encuentran habilitados; de proveedores de medicamentos y suministros hospitalarios y clínicos; o de instituciones prestadoras de servicios de salud (IPS) consideradas de alta, media y baja complejidad cuya adherencia, calidad, oportunidad, demanda y conveniencia institucional sean determinantes en la prestación del servicio de salud a contratar, sin atención a la cuantía, previa motivación escrita del área solicitante.</t>
  </si>
  <si>
    <t>7. Cuando se trate de contrataciones para la adquisición de bienes y servicios o alquiler de bienes con campesinos, comunidades y resguardos indígenas o grupos urbanos marginados y en las cuales la Universidad contrate directamente con los mismos, como personas naturales o jurídicas.</t>
  </si>
  <si>
    <t>8. Cuando se trate de adquisición de semovientes, bienes perecederos, granos y productos alimenticios básicos o semiprocesados.</t>
  </si>
  <si>
    <t>9. Cuando se trate de adquisición de sustancias y materiales de origen químico, fisicoquímico o bioquímico y de bienes para ser utilizados en actividades experimentales requeridas en proyectos académicos, de investigación científica y/o desarrollo tecnológico, sin importar su cuantía.</t>
  </si>
  <si>
    <t>10. Cuando se trate de compra o venta de inmuebles, siempre que medie concepto técnico previo favorable de la instancia técnica competente en cada sede.</t>
  </si>
  <si>
    <t>11. Cuando se trate de arrendamiento de inmuebles o de espacios físicos.</t>
  </si>
  <si>
    <t>12. Cuando se trate de suministro de servicios públicos domiciliarios o de bienes y servicios con precio regulado por el Gobierno Nacional.</t>
  </si>
  <si>
    <t>13. Cuando se trate de urgencia manifiesta, es decir, en aquellas situaciones en que por caso fortuito o fuerza mayor no sea posible obtener bienes o servicios mediante un proceso de invitación en el tiempo requerido para atender la eventualidad.</t>
  </si>
  <si>
    <t>14. Cuando se trate de contratos de empréstito.</t>
  </si>
  <si>
    <t>15. Cuando se trate de acuerdos de voluntades interadministrativos.</t>
  </si>
  <si>
    <t>16. Cuando exista un contrato de negociación global de precios, relacionado con el bien o servicio requerido.</t>
  </si>
  <si>
    <t>17. Cuando no exista pluralidad de oferentes en el mercado.</t>
  </si>
  <si>
    <t>18. Cuando se trate de los recursos que estén bajo el Capítulo IX del presente Manual de Convenios y Contratos.</t>
  </si>
  <si>
    <t>19. Cuando la Universidad contrate con las personas jurídicas de las que hace parte.</t>
  </si>
  <si>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</si>
  <si>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</si>
  <si>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</si>
  <si>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</si>
  <si>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t xml:space="preserve"> CALIFICACIÓN OBTENIDA</t>
  </si>
  <si>
    <t>(Nombre OFERENTE 2)</t>
  </si>
  <si>
    <t>(Nombre OFERENTE 3)</t>
  </si>
  <si>
    <r>
      <rPr>
        <b/>
        <sz val="10"/>
        <rFont val="Arial"/>
        <family val="2"/>
      </rPr>
      <t>Documentos a presentar con la oferta:</t>
    </r>
    <r>
      <rPr>
        <sz val="10"/>
        <rFont val="Arial"/>
        <family val="2"/>
      </rPr>
      <t xml:space="preserve">  
La oferta deberá contener TODOS los documentos exigidos en el Numeral 7 de la presente invitación.</t>
    </r>
  </si>
  <si>
    <t>CUMPLE    /     RECHAZO
(Incluir calificación, y en caso de rechazo detallar las razones)</t>
  </si>
  <si>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</si>
  <si>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</si>
  <si>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</si>
  <si>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</si>
  <si>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</si>
  <si>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</si>
  <si>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</si>
  <si>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</si>
  <si>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</si>
  <si>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r>
      <rPr>
        <b/>
        <sz val="8"/>
        <rFont val="Arial"/>
        <family val="2"/>
      </rPr>
      <t>4.</t>
    </r>
    <r>
      <rPr>
        <sz val="8"/>
        <rFont val="Arial"/>
        <family val="2"/>
      </rPr>
      <t xml:space="preserve"> En el caso de requerirse firmas adicionales en este formato, podrán incluirse.</t>
    </r>
  </si>
  <si>
    <t>ITEM</t>
  </si>
  <si>
    <t>DESCRIPCION</t>
  </si>
  <si>
    <t>CANT.</t>
  </si>
  <si>
    <t xml:space="preserve"> ESPECIFICACIONES TÉCNICAS DE LOS BIENES Y/O SERVICIOS REQUERIDOS- ANEXO ORDEN CONTRACTUAL M- 0245</t>
  </si>
  <si>
    <t>VR. UNIT.</t>
  </si>
  <si>
    <t>VR. TOTAL</t>
  </si>
  <si>
    <t>SUBTOTAL</t>
  </si>
  <si>
    <t>IVA</t>
  </si>
  <si>
    <t>TOTAL</t>
  </si>
  <si>
    <t>141633.1210 - SODIO ACETATO ANHIDRO - 500G</t>
  </si>
  <si>
    <t>141659.1211 - SODIO CLORURO 1 KG</t>
  </si>
  <si>
    <t>141494.1211 - POTASIO CLORURO 1KG PANREAC</t>
  </si>
  <si>
    <t>131091.1214 - ALCOHOL METILICO 99.8% ACS. (METANOL) - 5L MARCA: PANREAC</t>
  </si>
  <si>
    <t>AE99-4000 - ALCOHOL ETILICO (ETANOL) 99,5% 4L CHEMI ALCOHOL ETILICO (ETANOL) 99,5% - 4 - L ALCOHOL DE ALTA PUREZA 99.5% PRESENTACIÓN: BOTELLA CANTIDAD: 4 L MARCA: CHEMI</t>
  </si>
  <si>
    <t>161745.1714 - TOLUENO MARCA: PANREAC</t>
  </si>
  <si>
    <t>162062.1714 - N- HEPTANO 99% MARCA: PANREAC</t>
  </si>
  <si>
    <t>131254.1714 - DICLOROMETANO ACS (METILENO CLORURO) PANREAC X 5L</t>
  </si>
  <si>
    <t>121347.0314 - N- HEXANO - 5L PANREAC</t>
  </si>
  <si>
    <t>161769.1714 - XILENO 99% (XILOL) - 5L</t>
  </si>
  <si>
    <t>217102 - LAMINA PORTA OBJETOS STANDAR MARCA CITOPLUS, MEDIDA: 3 X 1 C M CJ X 50  (25 MM X 75 MM)</t>
  </si>
  <si>
    <t>10212222CE - LAMINAS CUBRE OBJETO, FABRICADA EN VIDRIO ÓPTICO, VIENE CON GROSOR Y TAMAÑOS UNIFORMES. EMPAQUE TIPO BLISTER PARA 10 UND. MEDIDA: 22 X 22 MM CJ X 100</t>
  </si>
  <si>
    <t>121129.1214 - AMONIACO 25% - 5L</t>
  </si>
  <si>
    <t>TK121 - GAFAS LENTE CLARO, LENTES DE SEGURIDAD C CON PROTECCION UV Y ANTIEMPAÑANTE</t>
  </si>
  <si>
    <t>UF-524S - GUANTES NITRILO TALLA S</t>
  </si>
  <si>
    <t>UF-524M - GUANTES NITRILO TALLA M MICROFLEX CAJA POR 300</t>
  </si>
  <si>
    <t>UF-524L - GUANTES NITRILO TALLA L</t>
  </si>
  <si>
    <t>43-216 - GUANTE PARA ALTAS TEMPERATURAS 250°C, SOPORTA HASTA 250°C, MATERIAL: KEVLAR O CARNAZA</t>
  </si>
  <si>
    <t>6211 - MASCARILLA MEDIA CARA CON FILTROS 3M</t>
  </si>
  <si>
    <t>REPUESTO PARA MASCARA DE GASES ACIDOS 3M</t>
  </si>
  <si>
    <t>FRASCOS EN PLASTICO LAVADORES MARCA VITLAB POSEEN PICO O BOQUILLA EXTRAIBLE GRADUADO CAPACIDAD DE 500 ML</t>
  </si>
  <si>
    <t>356.303.02 - PINZA METALIC, LAS MORDAZAS SON REVESTIDAS CON PLASTISOL Y TIENE UNA ABERTURA MÁXIMA DE 11CM FABRICADAS DE ALAMBRE DE ACERO NIQUELADO, PARA MANIPULAR VASOS ,PRECIPITADOS DE 50 A 1500 ML.  LONGITUD: 300 MM RECUBIERTO EN FIBRA DE VIDRIO  TEMP. MAX. 280°C  MARCA: LABSCIENT</t>
  </si>
  <si>
    <t>99-192-125 - PAPEL DE FILTRO CUALITATIVO 125 MM,  GRADO: MEDIO RAPIDO , LONGITUD DE RUPTURA (KM): ? 1,80 , CENIZA (%): ? 0,11 , ABSORCIÓN DE AGUA (MM): 150 , PH: 6.0–8.0, PESO BASE (G / M2): 80.0 ± 4.0, BLANCURA (%): ? 85.0 , DOUBLE RING 12,5 CM PAQUETE POR 100</t>
  </si>
  <si>
    <t>Oferta económica:</t>
  </si>
  <si>
    <t xml:space="preserve">Tiempo de entrega: </t>
  </si>
  <si>
    <t>Se asignarán 30 puntos a la oferta que tenga el menor tiempo de entrega y a los demás proponentes se les disminuirá (-10) puntos en orden descendente de acuerdo al tiempo de entrega propuesto.</t>
  </si>
  <si>
    <t>100  puntos</t>
  </si>
  <si>
    <t>Se asignarán 70 puntos a la oferta que presente menor valor en precio, y a los demás proponentes se les disminuirá (-10) puntos en orden descendente de acuerdo al valor de la oferta presentada.</t>
  </si>
  <si>
    <t>M-2208</t>
  </si>
  <si>
    <t>ELECTRONICA I+D LTDA</t>
  </si>
  <si>
    <t>1. El 12 de junio de 2018 se publicó en la página web de la Universidad Nacional de Colombia, la invitación a presentar oferta M-2208
2. La fecha de cierre de la invitación estuvo prevista para el 13 de junio de 2018 a las 17:00 
3. A la fecha de cierre, presentó propuesta solamente el siguiente proponente: ELECTRONICA I+D LTDA</t>
  </si>
  <si>
    <t>Fecha de elaboración: 14 del 06 de 2018</t>
  </si>
  <si>
    <t>Conclusión: Se solicita contratar a la empresa ELECTRONICA I+D LTDA teniendo en cuenta que cumple a satisfacción con todos los criterios exigidos en la invitación.</t>
  </si>
  <si>
    <t>German García Monsalve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</si>
</sst>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 #,##0.00_);_(&quot;$&quot;\ * \(#,##0.00\);_(&quot;$&quot;\ * &quot;-&quot;??_);_(@_)"/>
    <numFmt numFmtId="165" formatCode="_(* #,##0.00_);_(* \(#,##0.00\);_(* &quot;-&quot;??_);_(@_)"/>
    <numFmt numFmtId="166" formatCode="_(* #,##0_);_(* \(#,##0\);_(* &quot;-&quot;??_);_(@_)"/>
  </numFmts>
  <fonts count="15" x14ac:knownFonts="1">
    <font>
      <sz val="10"/>
      <name val="Arial"/>
    </font>
    <font>
      <sz val="8"/>
      <name val="Arial"/>
      <family val="2"/>
    </font>
    <font>
      <sz val="10"/>
      <name val="Arial"/>
      <family val="2"/>
    </font>
    <font>
      <sz val="11"/>
      <name val="Arial"/>
      <family val="2"/>
    </font>
    <font>
      <b/>
      <sz val="8"/>
      <name val="Arial"/>
      <family val="2"/>
    </font>
    <font>
      <b/>
      <sz val="10"/>
      <name val="Arial"/>
      <family val="2"/>
    </font>
    <font>
      <u/>
      <sz val="10"/>
      <color indexed="12"/>
      <name val="Arial"/>
      <family val="2"/>
    </font>
    <font>
      <b/>
      <sz val="11"/>
      <name val="Arial"/>
      <family val="2"/>
    </font>
    <font>
      <b/>
      <u/>
      <sz val="10"/>
      <name val="Arial"/>
      <family val="2"/>
    </font>
    <font>
      <b/>
      <sz val="12"/>
      <name val="Arial"/>
      <family val="2"/>
    </font>
    <font>
      <sz val="12"/>
      <name val="Arial"/>
      <family val="2"/>
    </font>
    <font>
      <sz val="11"/>
      <color theme="1"/>
      <name val="Calibri"/>
      <family val="2"/>
      <scheme val="minor"/>
    </font>
    <font>
      <u/>
      <sz val="10"/>
      <color theme="10"/>
      <name val="Arial"/>
      <family val="2"/>
    </font>
    <font>
      <sz val="10"/>
      <name val="Arial"/>
      <family val="2"/>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39">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9">
    <xf numFmtId="0" fontId="0" fillId="0" borderId="0"/>
    <xf numFmtId="0" fontId="6"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165" fontId="2" fillId="0" borderId="0" applyFont="0" applyFill="0" applyBorder="0" applyAlignment="0" applyProtection="0"/>
    <xf numFmtId="164" fontId="2" fillId="0" borderId="0" applyFont="0" applyFill="0" applyBorder="0" applyAlignment="0" applyProtection="0"/>
    <xf numFmtId="0" fontId="11" fillId="0" borderId="0"/>
    <xf numFmtId="0" fontId="2" fillId="0" borderId="0"/>
    <xf numFmtId="0" fontId="2" fillId="0" borderId="0"/>
    <xf numFmtId="165" fontId="13" fillId="0" borderId="0" applyFont="0" applyFill="0" applyBorder="0" applyAlignment="0" applyProtection="0"/>
  </cellStyleXfs>
  <cellXfs count="127">
    <xf numFmtId="0" fontId="0" fillId="0" borderId="0" xfId="0"/>
    <xf numFmtId="0" fontId="0" fillId="0" borderId="0" xfId="0" applyBorder="1"/>
    <xf numFmtId="0" fontId="2" fillId="2" borderId="0" xfId="0" applyFont="1" applyFill="1" applyAlignment="1">
      <alignment vertical="center"/>
    </xf>
    <xf numFmtId="0" fontId="3"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0" xfId="0" applyFont="1" applyFill="1" applyAlignment="1">
      <alignment horizontal="center" vertical="center"/>
    </xf>
    <xf numFmtId="0" fontId="5" fillId="2" borderId="3"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0" xfId="0" applyFont="1" applyFill="1" applyAlignment="1">
      <alignment horizontal="center" vertical="center" wrapText="1"/>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0" xfId="0" applyFont="1" applyFill="1" applyBorder="1" applyAlignment="1">
      <alignment horizontal="center" vertical="center"/>
    </xf>
    <xf numFmtId="0" fontId="2" fillId="2" borderId="2" xfId="0" applyFont="1" applyFill="1" applyBorder="1" applyAlignment="1">
      <alignment vertical="center"/>
    </xf>
    <xf numFmtId="0" fontId="2" fillId="2" borderId="0" xfId="0" applyFont="1" applyFill="1" applyBorder="1" applyAlignment="1">
      <alignment vertical="center"/>
    </xf>
    <xf numFmtId="0" fontId="5" fillId="2" borderId="0" xfId="0" applyFont="1" applyFill="1" applyBorder="1" applyAlignment="1">
      <alignment vertical="center"/>
    </xf>
    <xf numFmtId="0" fontId="0" fillId="2" borderId="0" xfId="0" applyFill="1"/>
    <xf numFmtId="0" fontId="0" fillId="0" borderId="3" xfId="0" applyBorder="1" applyAlignment="1">
      <alignment wrapText="1"/>
    </xf>
    <xf numFmtId="0" fontId="0" fillId="0" borderId="3" xfId="0" applyBorder="1" applyAlignment="1">
      <alignment horizontal="center"/>
    </xf>
    <xf numFmtId="0" fontId="0" fillId="0" borderId="0" xfId="0" applyAlignment="1">
      <alignment horizontal="center"/>
    </xf>
    <xf numFmtId="0" fontId="0" fillId="0" borderId="28" xfId="0" applyBorder="1" applyAlignment="1">
      <alignment horizontal="center"/>
    </xf>
    <xf numFmtId="0" fontId="0" fillId="0" borderId="5" xfId="0" applyBorder="1"/>
    <xf numFmtId="166" fontId="0" fillId="0" borderId="3" xfId="8" applyNumberFormat="1" applyFont="1" applyBorder="1"/>
    <xf numFmtId="0" fontId="0" fillId="0" borderId="25" xfId="0" applyBorder="1" applyAlignment="1">
      <alignment horizontal="center"/>
    </xf>
    <xf numFmtId="0" fontId="0" fillId="0" borderId="19" xfId="0" applyBorder="1"/>
    <xf numFmtId="0" fontId="0" fillId="0" borderId="26"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27" xfId="0" applyBorder="1" applyAlignment="1">
      <alignment horizontal="center"/>
    </xf>
    <xf numFmtId="0" fontId="5" fillId="0" borderId="25" xfId="0" applyFont="1" applyBorder="1"/>
    <xf numFmtId="166" fontId="5" fillId="0" borderId="26" xfId="0" applyNumberFormat="1" applyFont="1" applyBorder="1"/>
    <xf numFmtId="0" fontId="5" fillId="0" borderId="34" xfId="0" applyFont="1" applyBorder="1"/>
    <xf numFmtId="0" fontId="5" fillId="0" borderId="28" xfId="0" applyFont="1" applyBorder="1"/>
    <xf numFmtId="166" fontId="5" fillId="0" borderId="27" xfId="0" applyNumberFormat="1" applyFont="1" applyBorder="1"/>
    <xf numFmtId="166" fontId="5" fillId="0" borderId="35" xfId="8" applyNumberFormat="1" applyFont="1" applyBorder="1"/>
    <xf numFmtId="0" fontId="2" fillId="2" borderId="3" xfId="0" applyFont="1" applyFill="1" applyBorder="1" applyAlignment="1">
      <alignment horizontal="center"/>
    </xf>
    <xf numFmtId="0" fontId="0" fillId="2" borderId="28" xfId="0" applyFill="1" applyBorder="1" applyAlignment="1">
      <alignment horizontal="center"/>
    </xf>
    <xf numFmtId="0" fontId="0" fillId="2" borderId="5" xfId="0" applyFill="1" applyBorder="1"/>
    <xf numFmtId="0" fontId="0" fillId="2" borderId="5" xfId="0" applyFill="1" applyBorder="1" applyAlignment="1">
      <alignment horizontal="center"/>
    </xf>
    <xf numFmtId="0" fontId="0" fillId="2" borderId="27" xfId="0" applyFill="1" applyBorder="1"/>
    <xf numFmtId="0" fontId="14" fillId="2" borderId="3" xfId="0" applyFont="1" applyFill="1" applyBorder="1" applyAlignment="1">
      <alignment horizontal="center" vertical="center"/>
    </xf>
    <xf numFmtId="0" fontId="5" fillId="2" borderId="3" xfId="0" applyFont="1" applyFill="1" applyBorder="1"/>
    <xf numFmtId="166" fontId="0" fillId="2" borderId="3" xfId="8" applyNumberFormat="1" applyFont="1" applyFill="1" applyBorder="1"/>
    <xf numFmtId="0" fontId="2" fillId="2" borderId="3" xfId="0" applyFont="1" applyFill="1" applyBorder="1" applyAlignment="1">
      <alignment horizontal="center" vertical="center"/>
    </xf>
    <xf numFmtId="0" fontId="5" fillId="2" borderId="2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8"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7"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2" borderId="29"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1"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justify" vertical="center" wrapText="1"/>
    </xf>
    <xf numFmtId="0" fontId="5" fillId="2" borderId="7" xfId="0" applyFont="1" applyFill="1" applyBorder="1" applyAlignment="1">
      <alignment horizontal="justify" vertical="center" wrapText="1"/>
    </xf>
    <xf numFmtId="0" fontId="2" fillId="2" borderId="8" xfId="0" applyFont="1" applyFill="1" applyBorder="1" applyAlignment="1">
      <alignment horizontal="justify" vertical="center" wrapText="1"/>
    </xf>
    <xf numFmtId="0" fontId="2" fillId="2" borderId="9" xfId="0" applyFont="1" applyFill="1" applyBorder="1" applyAlignment="1">
      <alignment horizontal="justify" vertical="center" wrapText="1"/>
    </xf>
    <xf numFmtId="0" fontId="2" fillId="2" borderId="3" xfId="0" applyFont="1" applyFill="1" applyBorder="1" applyAlignment="1">
      <alignment horizontal="justify" vertical="center"/>
    </xf>
    <xf numFmtId="0" fontId="5" fillId="2" borderId="1"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xf>
    <xf numFmtId="0" fontId="1" fillId="2" borderId="14" xfId="0" applyFont="1" applyFill="1" applyBorder="1" applyAlignment="1">
      <alignment horizontal="left" vertical="center"/>
    </xf>
    <xf numFmtId="0" fontId="1" fillId="2" borderId="15" xfId="0" applyFont="1" applyFill="1" applyBorder="1" applyAlignment="1">
      <alignment horizontal="left" vertical="center"/>
    </xf>
    <xf numFmtId="0" fontId="1" fillId="2" borderId="16" xfId="0" applyFont="1" applyFill="1" applyBorder="1" applyAlignment="1">
      <alignment horizontal="left" vertical="center"/>
    </xf>
    <xf numFmtId="0" fontId="5" fillId="2" borderId="29"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1" fillId="2" borderId="1"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2" xfId="0" applyFont="1" applyFill="1" applyBorder="1" applyAlignment="1">
      <alignment horizontal="justify" vertical="center"/>
    </xf>
    <xf numFmtId="0" fontId="5" fillId="2" borderId="2" xfId="0" applyFont="1" applyFill="1" applyBorder="1" applyAlignment="1">
      <alignment horizontal="center" vertical="center"/>
    </xf>
    <xf numFmtId="0" fontId="5" fillId="2" borderId="25" xfId="0" applyFont="1" applyFill="1" applyBorder="1" applyAlignment="1">
      <alignment horizontal="center" wrapText="1"/>
    </xf>
    <xf numFmtId="0" fontId="5" fillId="2" borderId="19" xfId="0" applyFont="1" applyFill="1" applyBorder="1" applyAlignment="1">
      <alignment wrapText="1"/>
    </xf>
    <xf numFmtId="0" fontId="5" fillId="2" borderId="26" xfId="0" applyFont="1" applyFill="1" applyBorder="1" applyAlignment="1">
      <alignment wrapText="1"/>
    </xf>
  </cellXfs>
  <cellStyles count="9">
    <cellStyle name="Hipervínculo 2" xfId="1"/>
    <cellStyle name="Hipervínculo 2 2" xfId="2"/>
    <cellStyle name="Millares" xfId="8" builtinId="3"/>
    <cellStyle name="Millares 2" xfId="3"/>
    <cellStyle name="Moneda 2" xfId="4"/>
    <cellStyle name="Normal" xfId="0" builtinId="0"/>
    <cellStyle name="Normal 2" xfId="5"/>
    <cellStyle name="Normal 2 2" xfId="6"/>
    <cellStyle name="Normal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200025</xdr:colOff>
      <xdr:row>5</xdr:row>
      <xdr:rowOff>123825</xdr:rowOff>
    </xdr:to>
    <xdr:pic>
      <xdr:nvPicPr>
        <xdr:cNvPr id="25671" name="Picture 6" descr="Lateral%20para%20papelerí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7051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abSelected="1" view="pageBreakPreview" zoomScale="70" zoomScaleNormal="70" zoomScaleSheetLayoutView="70" workbookViewId="0">
      <selection activeCell="I17" sqref="I17"/>
    </sheetView>
  </sheetViews>
  <sheetFormatPr baseColWidth="10" defaultColWidth="11.28515625" defaultRowHeight="12.75" x14ac:dyDescent="0.2"/>
  <cols>
    <col min="1" max="1" width="2.7109375" style="2" customWidth="1"/>
    <col min="2" max="2" width="34.85546875" style="2" customWidth="1"/>
    <col min="3" max="3" width="14.28515625" style="2" customWidth="1"/>
    <col min="4" max="4" width="19.140625" style="2" customWidth="1"/>
    <col min="5" max="5" width="23.85546875" style="2" customWidth="1"/>
    <col min="6" max="6" width="11.140625" style="2" customWidth="1"/>
    <col min="7" max="7" width="7.7109375" style="2" customWidth="1"/>
    <col min="8" max="8" width="18.7109375" style="2" customWidth="1"/>
    <col min="9" max="9" width="25.28515625" style="2" customWidth="1"/>
    <col min="10" max="10" width="26.28515625" style="2" customWidth="1"/>
    <col min="11" max="11" width="25.85546875" style="2" customWidth="1"/>
    <col min="12" max="16384" width="11.28515625" style="2"/>
  </cols>
  <sheetData>
    <row r="1" spans="1:11" ht="12.95" customHeight="1" x14ac:dyDescent="0.2">
      <c r="A1" s="47"/>
      <c r="B1" s="48"/>
      <c r="C1" s="49"/>
      <c r="D1" s="56" t="s">
        <v>0</v>
      </c>
      <c r="E1" s="57"/>
      <c r="F1" s="57"/>
      <c r="G1" s="57"/>
      <c r="H1" s="57"/>
      <c r="I1" s="58"/>
      <c r="J1" s="65" t="s">
        <v>34</v>
      </c>
      <c r="K1" s="66"/>
    </row>
    <row r="2" spans="1:11" x14ac:dyDescent="0.2">
      <c r="A2" s="50"/>
      <c r="B2" s="51"/>
      <c r="C2" s="52"/>
      <c r="D2" s="59"/>
      <c r="E2" s="60"/>
      <c r="F2" s="60"/>
      <c r="G2" s="60"/>
      <c r="H2" s="60"/>
      <c r="I2" s="61"/>
      <c r="J2" s="67"/>
      <c r="K2" s="68"/>
    </row>
    <row r="3" spans="1:11" x14ac:dyDescent="0.2">
      <c r="A3" s="50"/>
      <c r="B3" s="51"/>
      <c r="C3" s="52"/>
      <c r="D3" s="62"/>
      <c r="E3" s="63"/>
      <c r="F3" s="63"/>
      <c r="G3" s="63"/>
      <c r="H3" s="63"/>
      <c r="I3" s="64"/>
      <c r="J3" s="69" t="s">
        <v>35</v>
      </c>
      <c r="K3" s="70"/>
    </row>
    <row r="4" spans="1:11" x14ac:dyDescent="0.2">
      <c r="A4" s="50"/>
      <c r="B4" s="51"/>
      <c r="C4" s="52"/>
      <c r="D4" s="71" t="s">
        <v>36</v>
      </c>
      <c r="E4" s="72"/>
      <c r="F4" s="72"/>
      <c r="G4" s="72"/>
      <c r="H4" s="72"/>
      <c r="I4" s="73"/>
      <c r="J4" s="69"/>
      <c r="K4" s="70"/>
    </row>
    <row r="5" spans="1:11" ht="12.95" customHeight="1" x14ac:dyDescent="0.2">
      <c r="A5" s="50"/>
      <c r="B5" s="51"/>
      <c r="C5" s="52"/>
      <c r="D5" s="59"/>
      <c r="E5" s="60"/>
      <c r="F5" s="60"/>
      <c r="G5" s="60"/>
      <c r="H5" s="60"/>
      <c r="I5" s="61"/>
      <c r="J5" s="67" t="s">
        <v>37</v>
      </c>
      <c r="K5" s="68"/>
    </row>
    <row r="6" spans="1:11" ht="13.5" thickBot="1" x14ac:dyDescent="0.25">
      <c r="A6" s="53"/>
      <c r="B6" s="54"/>
      <c r="C6" s="55"/>
      <c r="D6" s="74"/>
      <c r="E6" s="75"/>
      <c r="F6" s="75"/>
      <c r="G6" s="75"/>
      <c r="H6" s="75"/>
      <c r="I6" s="76"/>
      <c r="J6" s="77"/>
      <c r="K6" s="78"/>
    </row>
    <row r="7" spans="1:11" ht="6.2" customHeight="1" x14ac:dyDescent="0.2">
      <c r="A7" s="79"/>
      <c r="B7" s="80"/>
      <c r="C7" s="80"/>
      <c r="D7" s="80"/>
      <c r="E7" s="80"/>
      <c r="F7" s="80"/>
      <c r="G7" s="80"/>
      <c r="H7" s="80"/>
      <c r="I7" s="80"/>
      <c r="J7" s="80"/>
      <c r="K7" s="81"/>
    </row>
    <row r="8" spans="1:11" ht="24.75" customHeight="1" x14ac:dyDescent="0.2">
      <c r="A8" s="82" t="s">
        <v>4</v>
      </c>
      <c r="B8" s="83"/>
      <c r="C8" s="83"/>
      <c r="D8" s="84" t="s">
        <v>90</v>
      </c>
      <c r="E8" s="84"/>
      <c r="F8" s="84"/>
      <c r="G8" s="84"/>
      <c r="H8" s="84"/>
      <c r="I8" s="3" t="s">
        <v>5</v>
      </c>
      <c r="J8" s="85">
        <v>2018</v>
      </c>
      <c r="K8" s="86"/>
    </row>
    <row r="9" spans="1:11" ht="6.75" customHeight="1" x14ac:dyDescent="0.2">
      <c r="A9" s="87"/>
      <c r="B9" s="88"/>
      <c r="C9" s="88"/>
      <c r="D9" s="88"/>
      <c r="E9" s="88"/>
      <c r="F9" s="88"/>
      <c r="G9" s="88"/>
      <c r="H9" s="88"/>
      <c r="I9" s="88"/>
      <c r="J9" s="88"/>
      <c r="K9" s="89"/>
    </row>
    <row r="10" spans="1:11" x14ac:dyDescent="0.2">
      <c r="A10" s="44" t="s">
        <v>6</v>
      </c>
      <c r="B10" s="45"/>
      <c r="C10" s="45"/>
      <c r="D10" s="45"/>
      <c r="E10" s="45"/>
      <c r="F10" s="45"/>
      <c r="G10" s="45"/>
      <c r="H10" s="45"/>
      <c r="I10" s="45"/>
      <c r="J10" s="45"/>
      <c r="K10" s="46"/>
    </row>
    <row r="11" spans="1:11" ht="6.75" customHeight="1" x14ac:dyDescent="0.2">
      <c r="A11" s="90"/>
      <c r="B11" s="91"/>
      <c r="C11" s="91"/>
      <c r="D11" s="91"/>
      <c r="E11" s="91"/>
      <c r="F11" s="91"/>
      <c r="G11" s="91"/>
      <c r="H11" s="91"/>
      <c r="I11" s="91"/>
      <c r="J11" s="91"/>
      <c r="K11" s="92"/>
    </row>
    <row r="12" spans="1:11" ht="15.75" customHeight="1" x14ac:dyDescent="0.2">
      <c r="A12" s="44" t="s">
        <v>7</v>
      </c>
      <c r="B12" s="45"/>
      <c r="C12" s="45" t="s">
        <v>8</v>
      </c>
      <c r="D12" s="45"/>
      <c r="E12" s="45"/>
      <c r="F12" s="93" t="s">
        <v>9</v>
      </c>
      <c r="G12" s="93"/>
      <c r="H12" s="93"/>
      <c r="I12" s="93" t="s">
        <v>38</v>
      </c>
      <c r="J12" s="93"/>
      <c r="K12" s="94"/>
    </row>
    <row r="13" spans="1:11" ht="14.25" customHeight="1" x14ac:dyDescent="0.2">
      <c r="A13" s="44"/>
      <c r="B13" s="45"/>
      <c r="C13" s="45"/>
      <c r="D13" s="45"/>
      <c r="E13" s="45"/>
      <c r="F13" s="93"/>
      <c r="G13" s="93"/>
      <c r="H13" s="93"/>
      <c r="I13" s="45" t="s">
        <v>91</v>
      </c>
      <c r="J13" s="45" t="s">
        <v>39</v>
      </c>
      <c r="K13" s="46" t="s">
        <v>40</v>
      </c>
    </row>
    <row r="14" spans="1:11" ht="17.25" customHeight="1" x14ac:dyDescent="0.2">
      <c r="A14" s="44"/>
      <c r="B14" s="45"/>
      <c r="C14" s="45"/>
      <c r="D14" s="45"/>
      <c r="E14" s="45"/>
      <c r="F14" s="93"/>
      <c r="G14" s="93"/>
      <c r="H14" s="93"/>
      <c r="I14" s="45"/>
      <c r="J14" s="45"/>
      <c r="K14" s="46"/>
    </row>
    <row r="15" spans="1:11" s="6" customFormat="1" ht="45.2" customHeight="1" x14ac:dyDescent="0.2">
      <c r="A15" s="95" t="s">
        <v>1</v>
      </c>
      <c r="B15" s="96"/>
      <c r="C15" s="97" t="s">
        <v>41</v>
      </c>
      <c r="D15" s="97"/>
      <c r="E15" s="97"/>
      <c r="F15" s="96" t="s">
        <v>42</v>
      </c>
      <c r="G15" s="51"/>
      <c r="H15" s="51"/>
      <c r="I15" s="4" t="s">
        <v>10</v>
      </c>
      <c r="J15" s="4"/>
      <c r="K15" s="5"/>
    </row>
    <row r="16" spans="1:11" s="6" customFormat="1" ht="50.25" customHeight="1" x14ac:dyDescent="0.2">
      <c r="A16" s="95"/>
      <c r="B16" s="96"/>
      <c r="C16" s="97" t="s">
        <v>43</v>
      </c>
      <c r="D16" s="97"/>
      <c r="E16" s="97"/>
      <c r="F16" s="96" t="s">
        <v>42</v>
      </c>
      <c r="G16" s="51"/>
      <c r="H16" s="51"/>
      <c r="I16" s="4" t="s">
        <v>10</v>
      </c>
      <c r="J16" s="4"/>
      <c r="K16" s="5"/>
    </row>
    <row r="17" spans="1:15" s="6" customFormat="1" ht="64.5" customHeight="1" x14ac:dyDescent="0.2">
      <c r="A17" s="95"/>
      <c r="B17" s="96"/>
      <c r="C17" s="97" t="s">
        <v>44</v>
      </c>
      <c r="D17" s="97"/>
      <c r="E17" s="97"/>
      <c r="F17" s="96" t="s">
        <v>42</v>
      </c>
      <c r="G17" s="51"/>
      <c r="H17" s="51"/>
      <c r="I17" s="4" t="s">
        <v>10</v>
      </c>
      <c r="J17" s="4"/>
      <c r="K17" s="5"/>
    </row>
    <row r="18" spans="1:15" s="6" customFormat="1" ht="81.75" customHeight="1" x14ac:dyDescent="0.2">
      <c r="A18" s="95"/>
      <c r="B18" s="96"/>
      <c r="C18" s="97" t="s">
        <v>45</v>
      </c>
      <c r="D18" s="97"/>
      <c r="E18" s="97"/>
      <c r="F18" s="96" t="s">
        <v>42</v>
      </c>
      <c r="G18" s="51"/>
      <c r="H18" s="51"/>
      <c r="I18" s="4" t="s">
        <v>10</v>
      </c>
      <c r="J18" s="4"/>
      <c r="K18" s="5"/>
    </row>
    <row r="19" spans="1:15" s="9" customFormat="1" ht="17.25" customHeight="1" x14ac:dyDescent="0.2">
      <c r="A19" s="95" t="s">
        <v>2</v>
      </c>
      <c r="B19" s="96"/>
      <c r="C19" s="96"/>
      <c r="D19" s="96"/>
      <c r="E19" s="96"/>
      <c r="F19" s="96" t="s">
        <v>11</v>
      </c>
      <c r="G19" s="96"/>
      <c r="H19" s="96"/>
      <c r="I19" s="7" t="s">
        <v>10</v>
      </c>
      <c r="J19" s="7"/>
      <c r="K19" s="8"/>
    </row>
    <row r="20" spans="1:15" ht="69" customHeight="1" x14ac:dyDescent="0.2">
      <c r="A20" s="44" t="s">
        <v>46</v>
      </c>
      <c r="B20" s="45"/>
      <c r="C20" s="101" t="s">
        <v>85</v>
      </c>
      <c r="D20" s="101"/>
      <c r="E20" s="101"/>
      <c r="F20" s="101" t="s">
        <v>89</v>
      </c>
      <c r="G20" s="101"/>
      <c r="H20" s="101"/>
      <c r="I20" s="43">
        <v>70</v>
      </c>
      <c r="J20" s="10"/>
      <c r="K20" s="11"/>
    </row>
    <row r="21" spans="1:15" ht="67.5" customHeight="1" x14ac:dyDescent="0.2">
      <c r="A21" s="44"/>
      <c r="B21" s="45"/>
      <c r="C21" s="97" t="s">
        <v>86</v>
      </c>
      <c r="D21" s="97"/>
      <c r="E21" s="97"/>
      <c r="F21" s="101" t="s">
        <v>87</v>
      </c>
      <c r="G21" s="101"/>
      <c r="H21" s="101"/>
      <c r="I21" s="43">
        <v>30</v>
      </c>
      <c r="J21" s="10"/>
      <c r="K21" s="11"/>
    </row>
    <row r="22" spans="1:15" ht="18.75" customHeight="1" x14ac:dyDescent="0.2">
      <c r="A22" s="95" t="s">
        <v>12</v>
      </c>
      <c r="B22" s="96"/>
      <c r="C22" s="96"/>
      <c r="D22" s="96"/>
      <c r="E22" s="96"/>
      <c r="F22" s="96" t="s">
        <v>3</v>
      </c>
      <c r="G22" s="96"/>
      <c r="H22" s="96"/>
      <c r="I22" s="4" t="s">
        <v>88</v>
      </c>
      <c r="J22" s="4" t="s">
        <v>13</v>
      </c>
      <c r="K22" s="5" t="s">
        <v>13</v>
      </c>
    </row>
    <row r="23" spans="1:15" ht="6.75" customHeight="1" x14ac:dyDescent="0.2">
      <c r="A23" s="44"/>
      <c r="B23" s="45"/>
      <c r="C23" s="45"/>
      <c r="D23" s="45"/>
      <c r="E23" s="45"/>
      <c r="F23" s="45"/>
      <c r="G23" s="45"/>
      <c r="H23" s="45"/>
      <c r="I23" s="45"/>
      <c r="J23" s="45"/>
      <c r="K23" s="46"/>
    </row>
    <row r="24" spans="1:15" ht="23.25" customHeight="1" x14ac:dyDescent="0.2">
      <c r="A24" s="102" t="s">
        <v>47</v>
      </c>
      <c r="B24" s="103"/>
      <c r="C24" s="103"/>
      <c r="D24" s="103"/>
      <c r="E24" s="103"/>
      <c r="F24" s="103"/>
      <c r="G24" s="103"/>
      <c r="H24" s="103"/>
      <c r="I24" s="103"/>
      <c r="J24" s="103"/>
      <c r="K24" s="104"/>
    </row>
    <row r="25" spans="1:15" ht="44.25" customHeight="1" x14ac:dyDescent="0.2">
      <c r="A25" s="105" t="s">
        <v>92</v>
      </c>
      <c r="B25" s="106"/>
      <c r="C25" s="106"/>
      <c r="D25" s="106"/>
      <c r="E25" s="106"/>
      <c r="F25" s="106"/>
      <c r="G25" s="106"/>
      <c r="H25" s="106"/>
      <c r="I25" s="106"/>
      <c r="J25" s="106"/>
      <c r="K25" s="107"/>
    </row>
    <row r="26" spans="1:15" ht="32.25" customHeight="1" x14ac:dyDescent="0.2">
      <c r="A26" s="98" t="s">
        <v>94</v>
      </c>
      <c r="B26" s="99"/>
      <c r="C26" s="99"/>
      <c r="D26" s="99"/>
      <c r="E26" s="99"/>
      <c r="F26" s="99"/>
      <c r="G26" s="99"/>
      <c r="H26" s="99"/>
      <c r="I26" s="99"/>
      <c r="J26" s="99"/>
      <c r="K26" s="100"/>
    </row>
    <row r="27" spans="1:15" ht="25.5" customHeight="1" x14ac:dyDescent="0.2">
      <c r="A27" s="108" t="s">
        <v>93</v>
      </c>
      <c r="B27" s="109"/>
      <c r="C27" s="109"/>
      <c r="D27" s="109"/>
      <c r="E27" s="109"/>
      <c r="F27" s="109"/>
      <c r="G27" s="109"/>
      <c r="H27" s="109"/>
      <c r="I27" s="109"/>
      <c r="J27" s="109"/>
      <c r="K27" s="110"/>
      <c r="L27" s="12"/>
    </row>
    <row r="28" spans="1:15" ht="77.25" customHeight="1" x14ac:dyDescent="0.2">
      <c r="A28" s="111"/>
      <c r="B28" s="112"/>
      <c r="C28" s="113"/>
      <c r="D28" s="113"/>
      <c r="E28" s="113"/>
      <c r="F28" s="91"/>
      <c r="G28" s="91"/>
      <c r="H28" s="113"/>
      <c r="I28" s="113"/>
      <c r="J28" s="113"/>
      <c r="K28" s="13"/>
      <c r="L28" s="14"/>
      <c r="M28" s="14"/>
      <c r="N28" s="14"/>
      <c r="O28" s="14"/>
    </row>
    <row r="29" spans="1:15" ht="15.75" customHeight="1" x14ac:dyDescent="0.2">
      <c r="A29" s="59"/>
      <c r="B29" s="60"/>
      <c r="C29" s="112" t="s">
        <v>95</v>
      </c>
      <c r="D29" s="112"/>
      <c r="E29" s="112"/>
      <c r="F29" s="91"/>
      <c r="G29" s="91"/>
      <c r="H29" s="91" t="str">
        <f>+C29</f>
        <v>German García Monsalve</v>
      </c>
      <c r="I29" s="91"/>
      <c r="J29" s="91"/>
      <c r="K29" s="123"/>
      <c r="L29" s="15"/>
      <c r="M29" s="15"/>
      <c r="N29" s="14"/>
      <c r="O29" s="14"/>
    </row>
    <row r="30" spans="1:15" x14ac:dyDescent="0.2">
      <c r="A30" s="59"/>
      <c r="B30" s="60"/>
      <c r="C30" s="112" t="s">
        <v>14</v>
      </c>
      <c r="D30" s="112"/>
      <c r="E30" s="112"/>
      <c r="F30" s="91"/>
      <c r="G30" s="91"/>
      <c r="H30" s="91" t="s">
        <v>14</v>
      </c>
      <c r="I30" s="91"/>
      <c r="J30" s="91"/>
      <c r="K30" s="123"/>
      <c r="L30" s="14"/>
      <c r="M30" s="14"/>
      <c r="N30" s="14"/>
      <c r="O30" s="14"/>
    </row>
    <row r="31" spans="1:15" ht="18.75" customHeight="1" x14ac:dyDescent="0.2">
      <c r="A31" s="117" t="s">
        <v>48</v>
      </c>
      <c r="B31" s="118"/>
      <c r="C31" s="118"/>
      <c r="D31" s="118"/>
      <c r="E31" s="118"/>
      <c r="F31" s="118"/>
      <c r="G31" s="118"/>
      <c r="H31" s="118"/>
      <c r="I31" s="118"/>
      <c r="J31" s="118"/>
      <c r="K31" s="119"/>
      <c r="L31" s="14"/>
      <c r="M31" s="14"/>
      <c r="N31" s="14"/>
      <c r="O31" s="14"/>
    </row>
    <row r="32" spans="1:15" x14ac:dyDescent="0.2">
      <c r="A32" s="120" t="s">
        <v>49</v>
      </c>
      <c r="B32" s="121"/>
      <c r="C32" s="121"/>
      <c r="D32" s="121"/>
      <c r="E32" s="121"/>
      <c r="F32" s="121"/>
      <c r="G32" s="121"/>
      <c r="H32" s="121"/>
      <c r="I32" s="121"/>
      <c r="J32" s="121"/>
      <c r="K32" s="122"/>
    </row>
    <row r="33" spans="1:11" x14ac:dyDescent="0.2">
      <c r="A33" s="120" t="s">
        <v>50</v>
      </c>
      <c r="B33" s="121"/>
      <c r="C33" s="121"/>
      <c r="D33" s="121"/>
      <c r="E33" s="121"/>
      <c r="F33" s="121"/>
      <c r="G33" s="121"/>
      <c r="H33" s="121"/>
      <c r="I33" s="121"/>
      <c r="J33" s="121"/>
      <c r="K33" s="122"/>
    </row>
    <row r="34" spans="1:11" ht="18.75" customHeight="1" x14ac:dyDescent="0.2">
      <c r="A34" s="120" t="s">
        <v>51</v>
      </c>
      <c r="B34" s="121"/>
      <c r="C34" s="121"/>
      <c r="D34" s="121"/>
      <c r="E34" s="121"/>
      <c r="F34" s="121"/>
      <c r="G34" s="121"/>
      <c r="H34" s="121"/>
      <c r="I34" s="121"/>
      <c r="J34" s="121"/>
      <c r="K34" s="122"/>
    </row>
    <row r="35" spans="1:11" ht="13.5" thickBot="1" x14ac:dyDescent="0.25">
      <c r="A35" s="114" t="s">
        <v>52</v>
      </c>
      <c r="B35" s="115"/>
      <c r="C35" s="115"/>
      <c r="D35" s="115"/>
      <c r="E35" s="115"/>
      <c r="F35" s="115"/>
      <c r="G35" s="115"/>
      <c r="H35" s="115"/>
      <c r="I35" s="115"/>
      <c r="J35" s="115"/>
      <c r="K35" s="116"/>
    </row>
  </sheetData>
  <mergeCells count="59">
    <mergeCell ref="A35:K35"/>
    <mergeCell ref="C30:E30"/>
    <mergeCell ref="H30:J30"/>
    <mergeCell ref="A31:K31"/>
    <mergeCell ref="A32:K32"/>
    <mergeCell ref="A33:K33"/>
    <mergeCell ref="A34:K34"/>
    <mergeCell ref="A29:B30"/>
    <mergeCell ref="C29:E29"/>
    <mergeCell ref="F29:G30"/>
    <mergeCell ref="H29:J29"/>
    <mergeCell ref="K29:K30"/>
    <mergeCell ref="A27:K27"/>
    <mergeCell ref="A28:B28"/>
    <mergeCell ref="C28:E28"/>
    <mergeCell ref="F28:G28"/>
    <mergeCell ref="H28:J28"/>
    <mergeCell ref="A26:K26"/>
    <mergeCell ref="A19:E19"/>
    <mergeCell ref="F19:H19"/>
    <mergeCell ref="A20:B21"/>
    <mergeCell ref="C20:E20"/>
    <mergeCell ref="F20:H20"/>
    <mergeCell ref="C21:E21"/>
    <mergeCell ref="F21:H21"/>
    <mergeCell ref="A22:E22"/>
    <mergeCell ref="F22:H22"/>
    <mergeCell ref="A23:K23"/>
    <mergeCell ref="A24:K24"/>
    <mergeCell ref="A25:K25"/>
    <mergeCell ref="A15:B18"/>
    <mergeCell ref="C15:E15"/>
    <mergeCell ref="F15:H15"/>
    <mergeCell ref="C16:E16"/>
    <mergeCell ref="F16:H16"/>
    <mergeCell ref="C17:E17"/>
    <mergeCell ref="F17:H17"/>
    <mergeCell ref="C18:E18"/>
    <mergeCell ref="F18:H18"/>
    <mergeCell ref="A11:K11"/>
    <mergeCell ref="A12:B14"/>
    <mergeCell ref="C12:E14"/>
    <mergeCell ref="F12:H14"/>
    <mergeCell ref="I12:K12"/>
    <mergeCell ref="I13:I14"/>
    <mergeCell ref="J13:J14"/>
    <mergeCell ref="K13:K14"/>
    <mergeCell ref="A10:K10"/>
    <mergeCell ref="A1:C6"/>
    <mergeCell ref="D1:I3"/>
    <mergeCell ref="J1:K2"/>
    <mergeCell ref="J3:K4"/>
    <mergeCell ref="D4:I6"/>
    <mergeCell ref="J5:K6"/>
    <mergeCell ref="A7:K7"/>
    <mergeCell ref="A8:C8"/>
    <mergeCell ref="D8:H8"/>
    <mergeCell ref="J8:K8"/>
    <mergeCell ref="A9:K9"/>
  </mergeCells>
  <pageMargins left="0.99" right="0.7" top="0.75" bottom="0.75" header="0.3" footer="0.3"/>
  <pageSetup scale="55" fitToWidth="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B20" sqref="B20"/>
    </sheetView>
  </sheetViews>
  <sheetFormatPr baseColWidth="10" defaultRowHeight="12.75" x14ac:dyDescent="0.2"/>
  <sheetData>
    <row r="1" spans="1:1" x14ac:dyDescent="0.2">
      <c r="A1" t="s">
        <v>15</v>
      </c>
    </row>
    <row r="2" spans="1:1" x14ac:dyDescent="0.2">
      <c r="A2" t="s">
        <v>16</v>
      </c>
    </row>
    <row r="3" spans="1:1" x14ac:dyDescent="0.2">
      <c r="A3" t="s">
        <v>17</v>
      </c>
    </row>
    <row r="4" spans="1:1" x14ac:dyDescent="0.2">
      <c r="A4" t="s">
        <v>18</v>
      </c>
    </row>
    <row r="5" spans="1:1" x14ac:dyDescent="0.2">
      <c r="A5" t="s">
        <v>19</v>
      </c>
    </row>
    <row r="6" spans="1:1" x14ac:dyDescent="0.2">
      <c r="A6" t="s">
        <v>20</v>
      </c>
    </row>
    <row r="7" spans="1:1" x14ac:dyDescent="0.2">
      <c r="A7" t="s">
        <v>21</v>
      </c>
    </row>
    <row r="8" spans="1:1" x14ac:dyDescent="0.2">
      <c r="A8" t="s">
        <v>22</v>
      </c>
    </row>
    <row r="9" spans="1:1" x14ac:dyDescent="0.2">
      <c r="A9" t="s">
        <v>23</v>
      </c>
    </row>
    <row r="10" spans="1:1" x14ac:dyDescent="0.2">
      <c r="A10" t="s">
        <v>24</v>
      </c>
    </row>
    <row r="11" spans="1:1" x14ac:dyDescent="0.2">
      <c r="A11" t="s">
        <v>25</v>
      </c>
    </row>
    <row r="12" spans="1:1" x14ac:dyDescent="0.2">
      <c r="A12" t="s">
        <v>26</v>
      </c>
    </row>
    <row r="13" spans="1:1" x14ac:dyDescent="0.2">
      <c r="A13" t="s">
        <v>27</v>
      </c>
    </row>
    <row r="14" spans="1:1" x14ac:dyDescent="0.2">
      <c r="A14" t="s">
        <v>28</v>
      </c>
    </row>
    <row r="15" spans="1:1" x14ac:dyDescent="0.2">
      <c r="A15" t="s">
        <v>29</v>
      </c>
    </row>
    <row r="16" spans="1:1" x14ac:dyDescent="0.2">
      <c r="A16" t="s">
        <v>30</v>
      </c>
    </row>
    <row r="17" spans="1:1" x14ac:dyDescent="0.2">
      <c r="A17" t="s">
        <v>31</v>
      </c>
    </row>
    <row r="18" spans="1:1" x14ac:dyDescent="0.2">
      <c r="A18" t="s">
        <v>32</v>
      </c>
    </row>
    <row r="19" spans="1:1" x14ac:dyDescent="0.2">
      <c r="A19" t="s">
        <v>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16" workbookViewId="0">
      <selection activeCell="G21" sqref="G21"/>
    </sheetView>
  </sheetViews>
  <sheetFormatPr baseColWidth="10" defaultRowHeight="12.75" x14ac:dyDescent="0.2"/>
  <cols>
    <col min="1" max="1" width="7.140625" style="19" customWidth="1"/>
    <col min="2" max="2" width="50.5703125" customWidth="1"/>
    <col min="3" max="3" width="8.28515625" style="19" customWidth="1"/>
  </cols>
  <sheetData>
    <row r="1" spans="1:5" ht="37.5" customHeight="1" x14ac:dyDescent="0.2">
      <c r="A1" s="124" t="s">
        <v>56</v>
      </c>
      <c r="B1" s="125"/>
      <c r="C1" s="125"/>
      <c r="D1" s="125"/>
      <c r="E1" s="126"/>
    </row>
    <row r="2" spans="1:5" x14ac:dyDescent="0.2">
      <c r="A2" s="36"/>
      <c r="B2" s="37"/>
      <c r="C2" s="38"/>
      <c r="D2" s="37"/>
      <c r="E2" s="39"/>
    </row>
    <row r="3" spans="1:5" ht="15" x14ac:dyDescent="0.2">
      <c r="A3" s="35" t="s">
        <v>53</v>
      </c>
      <c r="B3" s="40" t="s">
        <v>54</v>
      </c>
      <c r="C3" s="40" t="s">
        <v>55</v>
      </c>
      <c r="D3" s="41" t="s">
        <v>57</v>
      </c>
      <c r="E3" s="41" t="s">
        <v>58</v>
      </c>
    </row>
    <row r="4" spans="1:5" x14ac:dyDescent="0.2">
      <c r="A4" s="35">
        <v>1</v>
      </c>
      <c r="B4" s="17" t="s">
        <v>62</v>
      </c>
      <c r="C4" s="18">
        <v>1</v>
      </c>
      <c r="D4" s="42">
        <v>220250</v>
      </c>
      <c r="E4" s="42">
        <f t="shared" ref="E4:E8" si="0">+D4*C4</f>
        <v>220250</v>
      </c>
    </row>
    <row r="5" spans="1:5" x14ac:dyDescent="0.2">
      <c r="A5" s="35">
        <v>2</v>
      </c>
      <c r="B5" s="17" t="s">
        <v>63</v>
      </c>
      <c r="C5" s="18">
        <v>1</v>
      </c>
      <c r="D5" s="42">
        <v>72375</v>
      </c>
      <c r="E5" s="42">
        <f t="shared" si="0"/>
        <v>72375</v>
      </c>
    </row>
    <row r="6" spans="1:5" x14ac:dyDescent="0.2">
      <c r="A6" s="35">
        <v>3</v>
      </c>
      <c r="B6" s="17" t="s">
        <v>64</v>
      </c>
      <c r="C6" s="18">
        <v>1</v>
      </c>
      <c r="D6" s="42">
        <v>115250</v>
      </c>
      <c r="E6" s="42">
        <f t="shared" si="0"/>
        <v>115250</v>
      </c>
    </row>
    <row r="7" spans="1:5" ht="25.5" x14ac:dyDescent="0.2">
      <c r="A7" s="35">
        <v>4</v>
      </c>
      <c r="B7" s="17" t="s">
        <v>65</v>
      </c>
      <c r="C7" s="18">
        <v>1</v>
      </c>
      <c r="D7" s="42">
        <v>121375</v>
      </c>
      <c r="E7" s="42">
        <f t="shared" si="0"/>
        <v>121375</v>
      </c>
    </row>
    <row r="8" spans="1:5" ht="51" x14ac:dyDescent="0.2">
      <c r="A8" s="35">
        <v>5</v>
      </c>
      <c r="B8" s="17" t="s">
        <v>66</v>
      </c>
      <c r="C8" s="18">
        <v>1</v>
      </c>
      <c r="D8" s="42">
        <v>123000</v>
      </c>
      <c r="E8" s="42">
        <f t="shared" si="0"/>
        <v>123000</v>
      </c>
    </row>
    <row r="9" spans="1:5" x14ac:dyDescent="0.2">
      <c r="A9" s="35">
        <v>6</v>
      </c>
      <c r="B9" s="17" t="s">
        <v>67</v>
      </c>
      <c r="C9" s="18">
        <v>1</v>
      </c>
      <c r="D9" s="42">
        <v>292000</v>
      </c>
      <c r="E9" s="42">
        <f>+D9*C9</f>
        <v>292000</v>
      </c>
    </row>
    <row r="10" spans="1:5" x14ac:dyDescent="0.2">
      <c r="A10" s="35">
        <v>7</v>
      </c>
      <c r="B10" s="17" t="s">
        <v>68</v>
      </c>
      <c r="C10" s="18">
        <v>1</v>
      </c>
      <c r="D10" s="42">
        <v>538125</v>
      </c>
      <c r="E10" s="42">
        <f t="shared" ref="E10:E26" si="1">+D10*C10</f>
        <v>538125</v>
      </c>
    </row>
    <row r="11" spans="1:5" ht="25.5" x14ac:dyDescent="0.2">
      <c r="A11" s="35">
        <v>8</v>
      </c>
      <c r="B11" s="17" t="s">
        <v>69</v>
      </c>
      <c r="C11" s="18">
        <v>1</v>
      </c>
      <c r="D11" s="42">
        <v>307750</v>
      </c>
      <c r="E11" s="42">
        <f t="shared" si="1"/>
        <v>307750</v>
      </c>
    </row>
    <row r="12" spans="1:5" x14ac:dyDescent="0.2">
      <c r="A12" s="35">
        <v>9</v>
      </c>
      <c r="B12" s="17" t="s">
        <v>70</v>
      </c>
      <c r="C12" s="18">
        <v>1</v>
      </c>
      <c r="D12" s="42">
        <v>269500</v>
      </c>
      <c r="E12" s="42">
        <f t="shared" si="1"/>
        <v>269500</v>
      </c>
    </row>
    <row r="13" spans="1:5" x14ac:dyDescent="0.2">
      <c r="A13" s="35">
        <v>10</v>
      </c>
      <c r="B13" s="17" t="s">
        <v>71</v>
      </c>
      <c r="C13" s="18">
        <v>1</v>
      </c>
      <c r="D13" s="42">
        <v>318250</v>
      </c>
      <c r="E13" s="42">
        <f t="shared" si="1"/>
        <v>318250</v>
      </c>
    </row>
    <row r="14" spans="1:5" ht="38.25" x14ac:dyDescent="0.2">
      <c r="A14" s="35">
        <v>11</v>
      </c>
      <c r="B14" s="17" t="s">
        <v>72</v>
      </c>
      <c r="C14" s="18">
        <v>5</v>
      </c>
      <c r="D14" s="42">
        <v>2800</v>
      </c>
      <c r="E14" s="42">
        <f t="shared" si="1"/>
        <v>14000</v>
      </c>
    </row>
    <row r="15" spans="1:5" ht="51" x14ac:dyDescent="0.2">
      <c r="A15" s="35">
        <v>12</v>
      </c>
      <c r="B15" s="17" t="s">
        <v>73</v>
      </c>
      <c r="C15" s="18">
        <v>5</v>
      </c>
      <c r="D15" s="42">
        <v>2300</v>
      </c>
      <c r="E15" s="42">
        <f t="shared" si="1"/>
        <v>11500</v>
      </c>
    </row>
    <row r="16" spans="1:5" x14ac:dyDescent="0.2">
      <c r="A16" s="35">
        <v>13</v>
      </c>
      <c r="B16" s="17" t="s">
        <v>74</v>
      </c>
      <c r="C16" s="18">
        <v>1</v>
      </c>
      <c r="D16" s="42">
        <v>265750</v>
      </c>
      <c r="E16" s="42">
        <f t="shared" si="1"/>
        <v>265750</v>
      </c>
    </row>
    <row r="17" spans="1:10" ht="38.25" x14ac:dyDescent="0.2">
      <c r="A17" s="35">
        <v>14</v>
      </c>
      <c r="B17" s="17" t="s">
        <v>75</v>
      </c>
      <c r="C17" s="18">
        <v>15</v>
      </c>
      <c r="D17" s="42">
        <v>16000</v>
      </c>
      <c r="E17" s="42">
        <f t="shared" si="1"/>
        <v>240000</v>
      </c>
    </row>
    <row r="18" spans="1:10" x14ac:dyDescent="0.2">
      <c r="A18" s="35">
        <v>15</v>
      </c>
      <c r="B18" s="17" t="s">
        <v>76</v>
      </c>
      <c r="C18" s="18">
        <v>1</v>
      </c>
      <c r="D18" s="42">
        <v>127000</v>
      </c>
      <c r="E18" s="42">
        <f t="shared" si="1"/>
        <v>127000</v>
      </c>
    </row>
    <row r="19" spans="1:10" ht="25.5" x14ac:dyDescent="0.2">
      <c r="A19" s="35">
        <v>16</v>
      </c>
      <c r="B19" s="17" t="s">
        <v>77</v>
      </c>
      <c r="C19" s="18">
        <v>1</v>
      </c>
      <c r="D19" s="42">
        <v>127000</v>
      </c>
      <c r="E19" s="42">
        <f t="shared" si="1"/>
        <v>127000</v>
      </c>
    </row>
    <row r="20" spans="1:10" x14ac:dyDescent="0.2">
      <c r="A20" s="35">
        <v>17</v>
      </c>
      <c r="B20" s="17" t="s">
        <v>78</v>
      </c>
      <c r="C20" s="18">
        <v>1</v>
      </c>
      <c r="D20" s="22">
        <v>127000</v>
      </c>
      <c r="E20" s="22">
        <f t="shared" si="1"/>
        <v>127000</v>
      </c>
    </row>
    <row r="21" spans="1:10" ht="38.25" x14ac:dyDescent="0.2">
      <c r="A21" s="35">
        <v>18</v>
      </c>
      <c r="B21" s="17" t="s">
        <v>79</v>
      </c>
      <c r="C21" s="18">
        <v>2</v>
      </c>
      <c r="D21" s="22">
        <v>127000</v>
      </c>
      <c r="E21" s="22">
        <f t="shared" si="1"/>
        <v>254000</v>
      </c>
    </row>
    <row r="22" spans="1:10" x14ac:dyDescent="0.2">
      <c r="A22" s="35">
        <v>19</v>
      </c>
      <c r="B22" s="17" t="s">
        <v>80</v>
      </c>
      <c r="C22" s="18">
        <v>2</v>
      </c>
      <c r="D22" s="22">
        <v>194000</v>
      </c>
      <c r="E22" s="22">
        <f t="shared" si="1"/>
        <v>388000</v>
      </c>
    </row>
    <row r="23" spans="1:10" ht="24" customHeight="1" x14ac:dyDescent="0.2">
      <c r="A23" s="35">
        <v>20</v>
      </c>
      <c r="B23" s="17" t="s">
        <v>81</v>
      </c>
      <c r="C23" s="18">
        <v>2</v>
      </c>
      <c r="D23" s="22">
        <v>100000</v>
      </c>
      <c r="E23" s="22">
        <f t="shared" si="1"/>
        <v>200000</v>
      </c>
    </row>
    <row r="24" spans="1:10" ht="42.75" customHeight="1" x14ac:dyDescent="0.2">
      <c r="A24" s="35">
        <v>21</v>
      </c>
      <c r="B24" s="17" t="s">
        <v>82</v>
      </c>
      <c r="C24" s="18">
        <v>5</v>
      </c>
      <c r="D24" s="22">
        <v>12000</v>
      </c>
      <c r="E24" s="22">
        <f t="shared" si="1"/>
        <v>60000</v>
      </c>
    </row>
    <row r="25" spans="1:10" ht="95.25" customHeight="1" x14ac:dyDescent="0.2">
      <c r="A25" s="35">
        <v>22</v>
      </c>
      <c r="B25" s="17" t="s">
        <v>83</v>
      </c>
      <c r="C25" s="18">
        <v>2</v>
      </c>
      <c r="D25" s="22">
        <v>50800</v>
      </c>
      <c r="E25" s="22">
        <f t="shared" si="1"/>
        <v>101600</v>
      </c>
    </row>
    <row r="26" spans="1:10" ht="84.75" customHeight="1" x14ac:dyDescent="0.2">
      <c r="A26" s="35">
        <v>23</v>
      </c>
      <c r="B26" s="17" t="s">
        <v>84</v>
      </c>
      <c r="C26" s="18">
        <v>10</v>
      </c>
      <c r="D26" s="22">
        <v>15800</v>
      </c>
      <c r="E26" s="22">
        <f t="shared" si="1"/>
        <v>158000</v>
      </c>
      <c r="I26" s="16"/>
      <c r="J26" s="16"/>
    </row>
    <row r="27" spans="1:10" x14ac:dyDescent="0.2">
      <c r="A27" s="23"/>
      <c r="B27" s="24"/>
      <c r="C27" s="25"/>
      <c r="D27" s="29" t="s">
        <v>59</v>
      </c>
      <c r="E27" s="30">
        <f>SUM(E4:E26)</f>
        <v>4451725</v>
      </c>
    </row>
    <row r="28" spans="1:10" x14ac:dyDescent="0.2">
      <c r="A28" s="26"/>
      <c r="B28" s="1"/>
      <c r="C28" s="27"/>
      <c r="D28" s="31" t="s">
        <v>60</v>
      </c>
      <c r="E28" s="34">
        <v>845828</v>
      </c>
    </row>
    <row r="29" spans="1:10" x14ac:dyDescent="0.2">
      <c r="A29" s="20"/>
      <c r="B29" s="21"/>
      <c r="C29" s="28"/>
      <c r="D29" s="32" t="s">
        <v>61</v>
      </c>
      <c r="E29" s="33">
        <f>+E27+E28</f>
        <v>5297553</v>
      </c>
    </row>
  </sheetData>
  <mergeCells count="1">
    <mergeCell ref="A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Informe evaluacion propuestV1</vt:lpstr>
      <vt:lpstr>Hoja1</vt:lpstr>
      <vt:lpstr>Hoja2</vt:lpstr>
      <vt:lpstr>'Informe evaluacion propuestV1'!Área_de_impresión</vt:lpstr>
    </vt:vector>
  </TitlesOfParts>
  <Company>PROCESOS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juliomorales</dc:creator>
  <cp:lastModifiedBy>jean carlos massery ayala</cp:lastModifiedBy>
  <cp:lastPrinted>2018-03-16T16:24:32Z</cp:lastPrinted>
  <dcterms:created xsi:type="dcterms:W3CDTF">2005-04-18T19:34:14Z</dcterms:created>
  <dcterms:modified xsi:type="dcterms:W3CDTF">2018-06-14T16:28:34Z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